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erver\общая\СВЕТЛАНА\РОСРЕЕСТР ОТЧЁТНОСТЬ\2025\сентябрь\"/>
    </mc:Choice>
  </mc:AlternateContent>
  <xr:revisionPtr revIDLastSave="0" documentId="13_ncr:1_{AA265CC6-9A1B-45D4-A720-25ED866C6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3" i="1" s="1"/>
  <c r="W25" i="1" l="1"/>
  <c r="W22" i="1"/>
  <c r="W21" i="1"/>
  <c r="W20" i="1"/>
  <c r="T14" i="1"/>
  <c r="T13" i="1"/>
</calcChain>
</file>

<file path=xl/sharedStrings.xml><?xml version="1.0" encoding="utf-8"?>
<sst xmlns="http://schemas.openxmlformats.org/spreadsheetml/2006/main" count="99" uniqueCount="71">
  <si>
    <t>2. ПОРТФЕЛЬ КЛИЕНТА ПО СОСТОЯНИЮ НА 31.08.2025</t>
  </si>
  <si>
    <t>Договор доверительного управления ВМ-097 от 19.01.2018</t>
  </si>
  <si>
    <t>Наименование (код) клиента: НП СРО АУ «РАЗВИТИЕ»</t>
  </si>
  <si>
    <t>ДЕНЕЖНЫЕ СРЕДСТВА</t>
  </si>
  <si>
    <t>Тип счета</t>
  </si>
  <si>
    <t>Валюта</t>
  </si>
  <si>
    <t>Наименование банка/брокера</t>
  </si>
  <si>
    <t>Номер счета</t>
  </si>
  <si>
    <t>Сумма в валюте счета</t>
  </si>
  <si>
    <t>Сумма в рублях</t>
  </si>
  <si>
    <t>Доля в портфеле от рын. СЧА, %</t>
  </si>
  <si>
    <t>Расчетный</t>
  </si>
  <si>
    <t>руб.</t>
  </si>
  <si>
    <t xml:space="preserve"> Банк ГПБ (АО)</t>
  </si>
  <si>
    <t>40701810700000000742</t>
  </si>
  <si>
    <t>Брокерский</t>
  </si>
  <si>
    <t>ИК ВЕЛЕС КАПИТАЛ</t>
  </si>
  <si>
    <t>40701810400004000812</t>
  </si>
  <si>
    <t>ИТОГО :</t>
  </si>
  <si>
    <t>ЦЕННЫЕ БУМАГИ</t>
  </si>
  <si>
    <t>Тип финансового инструмента</t>
  </si>
  <si>
    <t>Наименование эмитента</t>
  </si>
  <si>
    <t>Номер гос. регистрации/ISIN</t>
  </si>
  <si>
    <t>Кол-во, шт.</t>
  </si>
  <si>
    <t>Балансовая стоимость</t>
  </si>
  <si>
    <t>Рыночная стоимость</t>
  </si>
  <si>
    <t>Цена за ед.</t>
  </si>
  <si>
    <t>НКД</t>
  </si>
  <si>
    <t>Балансовая стоимость с учетом НКД</t>
  </si>
  <si>
    <t>Рыночная цена за ед.⁵</t>
  </si>
  <si>
    <t>Рыночная стоимость с учетом НКД</t>
  </si>
  <si>
    <t>Гос. ц/б  РФ</t>
  </si>
  <si>
    <t>Минфин России</t>
  </si>
  <si>
    <t>26248RMFS/RU000A108EH4</t>
  </si>
  <si>
    <t>160</t>
  </si>
  <si>
    <t>895,88</t>
  </si>
  <si>
    <t>906,90</t>
  </si>
  <si>
    <t>29016RMFS/RU000A1025B5</t>
  </si>
  <si>
    <t>2 410</t>
  </si>
  <si>
    <t>992,23</t>
  </si>
  <si>
    <t>997,23</t>
  </si>
  <si>
    <t>29014RMFS/RU000A101N52</t>
  </si>
  <si>
    <t>48 953</t>
  </si>
  <si>
    <t>999,60</t>
  </si>
  <si>
    <t>997,98</t>
  </si>
  <si>
    <t>СДЕЛКИ РЕПО:</t>
  </si>
  <si>
    <t>-</t>
  </si>
  <si>
    <t>СРОЧНЫЕ СДЕЛКИ (открытые позиции)</t>
  </si>
  <si>
    <t>Вид срочной сделки (фьючерсный контракт, опцион)</t>
  </si>
  <si>
    <t>Наименование (обозначение) фьючерсного контракта или опциона, принятое у организатора торговли</t>
  </si>
  <si>
    <t>Дата исполнения</t>
  </si>
  <si>
    <t xml:space="preserve">Расчетная цена </t>
  </si>
  <si>
    <t xml:space="preserve">Цена исполнения </t>
  </si>
  <si>
    <t>Количество</t>
  </si>
  <si>
    <t>По покупке</t>
  </si>
  <si>
    <t>По продаже</t>
  </si>
  <si>
    <t>ОБЯЗАТЕЛЬСТВА</t>
  </si>
  <si>
    <t>Дебиторская задолженность (к получению)</t>
  </si>
  <si>
    <t>Описание операции</t>
  </si>
  <si>
    <t>Сумма</t>
  </si>
  <si>
    <t>Начисление %% по банковским счетам</t>
  </si>
  <si>
    <t>ИТОГО дебиторская задолженность:</t>
  </si>
  <si>
    <t>Кредиторская задолженность (к списанию)</t>
  </si>
  <si>
    <t>Вознаграждение депозитария (спец. депозитария)</t>
  </si>
  <si>
    <t>3 338,82</t>
  </si>
  <si>
    <t>Вознаграждение УК</t>
  </si>
  <si>
    <t>199 370,35</t>
  </si>
  <si>
    <t>ИТОГО кредиторская задолженность:</t>
  </si>
  <si>
    <t>202 709,17</t>
  </si>
  <si>
    <t>ИТОГО РЫНОЧНАЯ СТОИМОСТЬ ПОРТФЕЛЯ:</t>
  </si>
  <si>
    <t>ИТОГО РЫНОЧНАЯ СТОИМОСТЬ ЧИСТЫХ АКТИВОВ: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</si>
</sst>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Calibri"/>
    </font>
    <font>
      <sz val="12"/>
      <color indexed="8"/>
      <name val="Calibri"/>
    </font>
    <font>
      <sz val="9"/>
      <color indexed="8"/>
      <name val="Calibri"/>
    </font>
    <font>
      <b/>
      <sz val="9"/>
      <color indexed="8"/>
      <name val="Calibri"/>
    </font>
    <font>
      <sz val="9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2" fontId="4" fillId="0" borderId="2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left"/>
    </xf>
    <xf numFmtId="4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66675</xdr:rowOff>
    </xdr:from>
    <xdr:to>
      <xdr:col>16</xdr:col>
      <xdr:colOff>161925</xdr:colOff>
      <xdr:row>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53A51B-377B-4B35-9085-C94BD3CE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819400" cy="1685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clrChange>
                    <a:clrFrom>
                      <a:srgbClr val="000000"/>
                    </a:clrFrom>
                    <a:clrTo>
                      <a:srgbClr val="000000">
                        <a:alpha val="0"/>
                      </a:srgbClr>
                    </a:clrTo>
                  </a:clrChange>
                </a:blip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workbookViewId="0">
      <selection activeCell="A5" sqref="A5:U5"/>
    </sheetView>
  </sheetViews>
  <sheetFormatPr defaultRowHeight="15" x14ac:dyDescent="0.25"/>
  <sheetData>
    <row r="1" spans="1:21" ht="15" customHeight="1" x14ac:dyDescent="0.25"/>
    <row r="2" spans="1:21" ht="15" customHeight="1" x14ac:dyDescent="0.25"/>
    <row r="3" spans="1:21" ht="15" customHeight="1" x14ac:dyDescent="0.25"/>
    <row r="4" spans="1:21" ht="15.75" customHeight="1" x14ac:dyDescent="0.25"/>
    <row r="5" spans="1:21" ht="15.75" customHeight="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x14ac:dyDescent="0.25">
      <c r="A6" s="2" t="s">
        <v>1</v>
      </c>
    </row>
    <row r="7" spans="1:21" ht="15.75" customHeight="1" x14ac:dyDescent="0.25">
      <c r="A7" s="2" t="s">
        <v>2</v>
      </c>
    </row>
    <row r="8" spans="1:21" ht="15.75" customHeight="1" x14ac:dyDescent="0.25"/>
    <row r="9" spans="1:21" ht="11.25" customHeight="1" x14ac:dyDescent="0.25"/>
    <row r="10" spans="1:21" ht="11.25" customHeight="1" x14ac:dyDescent="0.25"/>
    <row r="11" spans="1:21" ht="15.75" customHeight="1" x14ac:dyDescent="0.25">
      <c r="A11" s="3" t="s">
        <v>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25" customHeight="1" x14ac:dyDescent="0.25">
      <c r="A12" s="4" t="s">
        <v>4</v>
      </c>
      <c r="B12" s="4" t="s">
        <v>5</v>
      </c>
      <c r="C12" s="5" t="s">
        <v>6</v>
      </c>
      <c r="D12" s="5"/>
      <c r="E12" s="5"/>
      <c r="F12" s="5" t="s">
        <v>7</v>
      </c>
      <c r="G12" s="5"/>
      <c r="H12" s="5"/>
      <c r="I12" s="5"/>
      <c r="J12" s="5"/>
      <c r="K12" s="5"/>
      <c r="L12" s="5" t="s">
        <v>8</v>
      </c>
      <c r="M12" s="5"/>
      <c r="N12" s="5"/>
      <c r="O12" s="5"/>
      <c r="P12" s="5" t="s">
        <v>9</v>
      </c>
      <c r="Q12" s="5"/>
      <c r="R12" s="5"/>
      <c r="S12" s="5"/>
      <c r="T12" s="6" t="s">
        <v>10</v>
      </c>
      <c r="U12" s="6"/>
    </row>
    <row r="13" spans="1:21" ht="12" customHeight="1" x14ac:dyDescent="0.25">
      <c r="A13" s="7" t="s">
        <v>11</v>
      </c>
      <c r="B13" s="4" t="s">
        <v>12</v>
      </c>
      <c r="C13" s="5" t="s">
        <v>13</v>
      </c>
      <c r="D13" s="5"/>
      <c r="E13" s="5"/>
      <c r="F13" s="5" t="s">
        <v>14</v>
      </c>
      <c r="G13" s="5"/>
      <c r="H13" s="5"/>
      <c r="I13" s="5"/>
      <c r="J13" s="5"/>
      <c r="K13" s="5"/>
      <c r="L13" s="8">
        <v>10165809.970000001</v>
      </c>
      <c r="M13" s="8"/>
      <c r="N13" s="8"/>
      <c r="O13" s="8"/>
      <c r="P13" s="8">
        <v>10165809.970000001</v>
      </c>
      <c r="Q13" s="8"/>
      <c r="R13" s="8"/>
      <c r="S13" s="8"/>
      <c r="T13" s="9">
        <f>P13/$J$43*100</f>
        <v>16.0926233471233</v>
      </c>
      <c r="U13" s="9"/>
    </row>
    <row r="14" spans="1:21" ht="12" customHeight="1" x14ac:dyDescent="0.25">
      <c r="A14" s="7" t="s">
        <v>15</v>
      </c>
      <c r="B14" s="4" t="s">
        <v>12</v>
      </c>
      <c r="C14" s="5" t="s">
        <v>16</v>
      </c>
      <c r="D14" s="5"/>
      <c r="E14" s="5"/>
      <c r="F14" s="5" t="s">
        <v>17</v>
      </c>
      <c r="G14" s="5"/>
      <c r="H14" s="5"/>
      <c r="I14" s="5"/>
      <c r="J14" s="5"/>
      <c r="K14" s="5"/>
      <c r="L14" s="8">
        <v>23605.16</v>
      </c>
      <c r="M14" s="8"/>
      <c r="N14" s="8"/>
      <c r="O14" s="8"/>
      <c r="P14" s="8">
        <v>23605.16</v>
      </c>
      <c r="Q14" s="8"/>
      <c r="R14" s="8"/>
      <c r="S14" s="8"/>
      <c r="T14" s="9">
        <f>P14/$J$43*100</f>
        <v>3.7367307676377998E-2</v>
      </c>
      <c r="U14" s="9"/>
    </row>
    <row r="15" spans="1:21" ht="12" customHeight="1" x14ac:dyDescent="0.25">
      <c r="A15" s="10" t="s">
        <v>18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>
        <v>10189415.130000001</v>
      </c>
      <c r="Q15" s="11"/>
      <c r="R15" s="11"/>
      <c r="S15" s="11"/>
      <c r="T15" s="12">
        <v>16.13</v>
      </c>
      <c r="U15" s="12"/>
    </row>
    <row r="16" spans="1:21" ht="11.25" customHeight="1" x14ac:dyDescent="0.25"/>
    <row r="17" spans="1:23" ht="15.75" customHeight="1" x14ac:dyDescent="0.25">
      <c r="A17" s="3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2" customHeight="1" x14ac:dyDescent="0.25">
      <c r="A18" s="13" t="s">
        <v>20</v>
      </c>
      <c r="B18" s="13" t="s">
        <v>21</v>
      </c>
      <c r="C18" s="13" t="s">
        <v>22</v>
      </c>
      <c r="D18" s="13"/>
      <c r="E18" s="13" t="s">
        <v>23</v>
      </c>
      <c r="F18" s="13"/>
      <c r="G18" s="14" t="s">
        <v>24</v>
      </c>
      <c r="H18" s="14"/>
      <c r="I18" s="14"/>
      <c r="J18" s="14"/>
      <c r="K18" s="14"/>
      <c r="L18" s="14"/>
      <c r="M18" s="14"/>
      <c r="N18" s="14"/>
      <c r="O18" s="15" t="s">
        <v>25</v>
      </c>
      <c r="P18" s="15"/>
      <c r="Q18" s="15"/>
      <c r="R18" s="15"/>
      <c r="S18" s="15"/>
      <c r="T18" s="15"/>
      <c r="U18" s="15"/>
      <c r="V18" s="15"/>
      <c r="W18" s="16"/>
    </row>
    <row r="19" spans="1:23" ht="34.5" customHeight="1" x14ac:dyDescent="0.25">
      <c r="A19" s="17"/>
      <c r="B19" s="17"/>
      <c r="C19" s="18"/>
      <c r="D19" s="19"/>
      <c r="E19" s="18"/>
      <c r="F19" s="19"/>
      <c r="G19" s="15" t="s">
        <v>26</v>
      </c>
      <c r="H19" s="15"/>
      <c r="I19" s="15" t="s">
        <v>24</v>
      </c>
      <c r="J19" s="15"/>
      <c r="K19" s="15" t="s">
        <v>27</v>
      </c>
      <c r="L19" s="15"/>
      <c r="M19" s="15" t="s">
        <v>28</v>
      </c>
      <c r="N19" s="15"/>
      <c r="O19" s="20" t="s">
        <v>29</v>
      </c>
      <c r="P19" s="20"/>
      <c r="Q19" s="15" t="s">
        <v>25</v>
      </c>
      <c r="R19" s="15"/>
      <c r="S19" s="15" t="s">
        <v>27</v>
      </c>
      <c r="T19" s="15"/>
      <c r="U19" s="15" t="s">
        <v>30</v>
      </c>
      <c r="V19" s="15"/>
      <c r="W19" s="21" t="s">
        <v>10</v>
      </c>
    </row>
    <row r="20" spans="1:23" ht="12" customHeight="1" x14ac:dyDescent="0.25">
      <c r="A20" s="22" t="s">
        <v>31</v>
      </c>
      <c r="B20" s="22" t="s">
        <v>32</v>
      </c>
      <c r="C20" s="15" t="s">
        <v>33</v>
      </c>
      <c r="D20" s="15"/>
      <c r="E20" s="23" t="s">
        <v>34</v>
      </c>
      <c r="F20" s="23"/>
      <c r="G20" s="23" t="s">
        <v>35</v>
      </c>
      <c r="H20" s="23"/>
      <c r="I20" s="24">
        <v>143340.67000000001</v>
      </c>
      <c r="J20" s="24"/>
      <c r="K20" s="25">
        <v>3329.6</v>
      </c>
      <c r="L20" s="25"/>
      <c r="M20" s="24">
        <v>146670.26999999999</v>
      </c>
      <c r="N20" s="24"/>
      <c r="O20" s="23" t="s">
        <v>36</v>
      </c>
      <c r="P20" s="23"/>
      <c r="Q20" s="24">
        <v>145104</v>
      </c>
      <c r="R20" s="24"/>
      <c r="S20" s="25">
        <v>4724.8</v>
      </c>
      <c r="T20" s="25"/>
      <c r="U20" s="24">
        <v>149828.79999999999</v>
      </c>
      <c r="V20" s="24"/>
      <c r="W20" s="26">
        <f>U20/$J$43*100</f>
        <v>0.2371811446472934</v>
      </c>
    </row>
    <row r="21" spans="1:23" ht="12" customHeight="1" x14ac:dyDescent="0.25">
      <c r="A21" s="22" t="s">
        <v>31</v>
      </c>
      <c r="B21" s="22" t="s">
        <v>32</v>
      </c>
      <c r="C21" s="15" t="s">
        <v>37</v>
      </c>
      <c r="D21" s="15"/>
      <c r="E21" s="23" t="s">
        <v>38</v>
      </c>
      <c r="F21" s="23"/>
      <c r="G21" s="23" t="s">
        <v>39</v>
      </c>
      <c r="H21" s="23"/>
      <c r="I21" s="24">
        <v>2391270.2799999998</v>
      </c>
      <c r="J21" s="24"/>
      <c r="K21" s="27">
        <v>0</v>
      </c>
      <c r="L21" s="27"/>
      <c r="M21" s="24">
        <v>2391270.2799999998</v>
      </c>
      <c r="N21" s="24"/>
      <c r="O21" s="23" t="s">
        <v>40</v>
      </c>
      <c r="P21" s="23"/>
      <c r="Q21" s="24">
        <v>2403324.2999999998</v>
      </c>
      <c r="R21" s="24"/>
      <c r="S21" s="25">
        <v>83361.899999999994</v>
      </c>
      <c r="T21" s="25"/>
      <c r="U21" s="24">
        <v>2486686.2000000002</v>
      </c>
      <c r="V21" s="24"/>
      <c r="W21" s="26">
        <f>U21/$J$43*100</f>
        <v>3.9364600083203518</v>
      </c>
    </row>
    <row r="22" spans="1:23" ht="12" customHeight="1" x14ac:dyDescent="0.25">
      <c r="A22" s="22" t="s">
        <v>31</v>
      </c>
      <c r="B22" s="22" t="s">
        <v>32</v>
      </c>
      <c r="C22" s="15" t="s">
        <v>41</v>
      </c>
      <c r="D22" s="15"/>
      <c r="E22" s="23" t="s">
        <v>42</v>
      </c>
      <c r="F22" s="23"/>
      <c r="G22" s="23" t="s">
        <v>43</v>
      </c>
      <c r="H22" s="23"/>
      <c r="I22" s="24">
        <v>48933459.539999999</v>
      </c>
      <c r="J22" s="24"/>
      <c r="K22" s="25">
        <v>3124.44</v>
      </c>
      <c r="L22" s="25"/>
      <c r="M22" s="24">
        <v>48936583.979999997</v>
      </c>
      <c r="N22" s="24"/>
      <c r="O22" s="23" t="s">
        <v>44</v>
      </c>
      <c r="P22" s="23"/>
      <c r="Q22" s="24">
        <v>48854114.939999998</v>
      </c>
      <c r="R22" s="24"/>
      <c r="S22" s="25">
        <v>1693284.27</v>
      </c>
      <c r="T22" s="25"/>
      <c r="U22" s="24">
        <v>50547399.210000001</v>
      </c>
      <c r="V22" s="24"/>
      <c r="W22" s="26">
        <f>U22/$J$43*100</f>
        <v>80.017259722907042</v>
      </c>
    </row>
    <row r="23" spans="1:23" ht="12" customHeight="1" x14ac:dyDescent="0.25">
      <c r="A23" s="28" t="s">
        <v>45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9"/>
    </row>
    <row r="24" spans="1:23" ht="12" customHeight="1" x14ac:dyDescent="0.25">
      <c r="A24" s="22" t="s">
        <v>46</v>
      </c>
      <c r="B24" s="22" t="s">
        <v>46</v>
      </c>
      <c r="C24" s="15" t="s">
        <v>46</v>
      </c>
      <c r="D24" s="15"/>
      <c r="E24" s="23" t="s">
        <v>46</v>
      </c>
      <c r="F24" s="23"/>
      <c r="G24" s="23" t="s">
        <v>46</v>
      </c>
      <c r="H24" s="23"/>
      <c r="I24" s="30">
        <v>0</v>
      </c>
      <c r="J24" s="30"/>
      <c r="K24" s="27">
        <v>0</v>
      </c>
      <c r="L24" s="27"/>
      <c r="M24" s="30">
        <v>0</v>
      </c>
      <c r="N24" s="30"/>
      <c r="O24" s="23" t="s">
        <v>46</v>
      </c>
      <c r="P24" s="23"/>
      <c r="Q24" s="30">
        <v>0</v>
      </c>
      <c r="R24" s="30"/>
      <c r="S24" s="27">
        <v>0</v>
      </c>
      <c r="T24" s="27"/>
      <c r="U24" s="30">
        <v>0</v>
      </c>
      <c r="V24" s="30"/>
      <c r="W24" s="26">
        <v>0</v>
      </c>
    </row>
    <row r="25" spans="1:23" ht="15" customHeight="1" x14ac:dyDescent="0.25">
      <c r="A25" s="10" t="s">
        <v>18</v>
      </c>
      <c r="B25" s="10"/>
      <c r="C25" s="10"/>
      <c r="D25" s="10"/>
      <c r="E25" s="10"/>
      <c r="F25" s="10"/>
      <c r="G25" s="10"/>
      <c r="H25" s="10"/>
      <c r="I25" s="31">
        <v>51468070.490000002</v>
      </c>
      <c r="J25" s="31"/>
      <c r="K25" s="31">
        <v>6454.04</v>
      </c>
      <c r="L25" s="31"/>
      <c r="M25" s="31">
        <v>51474524.530000001</v>
      </c>
      <c r="N25" s="31"/>
      <c r="O25" s="32"/>
      <c r="P25" s="33"/>
      <c r="Q25" s="31">
        <v>51402543.240000002</v>
      </c>
      <c r="R25" s="31"/>
      <c r="S25" s="31">
        <v>1781370.97</v>
      </c>
      <c r="T25" s="31"/>
      <c r="U25" s="31">
        <v>53183914.210000001</v>
      </c>
      <c r="V25" s="31"/>
      <c r="W25" s="34">
        <f>U25/J43*100</f>
        <v>84.190900875874689</v>
      </c>
    </row>
    <row r="26" spans="1:23" ht="11.25" customHeight="1" x14ac:dyDescent="0.25"/>
    <row r="27" spans="1:23" ht="15.75" customHeight="1" x14ac:dyDescent="0.25">
      <c r="A27" s="3" t="s">
        <v>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23" ht="39.75" customHeight="1" x14ac:dyDescent="0.25">
      <c r="A28" s="13" t="s">
        <v>48</v>
      </c>
      <c r="B28" s="13" t="s">
        <v>49</v>
      </c>
      <c r="C28" s="13" t="s">
        <v>50</v>
      </c>
      <c r="D28" s="13" t="s">
        <v>51</v>
      </c>
      <c r="E28" s="13"/>
      <c r="F28" s="13" t="s">
        <v>52</v>
      </c>
      <c r="G28" s="13"/>
      <c r="H28" s="15" t="s">
        <v>53</v>
      </c>
      <c r="I28" s="15"/>
      <c r="J28" s="15"/>
      <c r="K28" s="15"/>
      <c r="L28" s="15"/>
      <c r="M28" s="15"/>
      <c r="N28" s="15"/>
      <c r="O28" s="15"/>
    </row>
    <row r="29" spans="1:23" ht="39.75" customHeight="1" x14ac:dyDescent="0.25">
      <c r="A29" s="17"/>
      <c r="B29" s="17"/>
      <c r="C29" s="17"/>
      <c r="D29" s="18"/>
      <c r="E29" s="19"/>
      <c r="F29" s="18"/>
      <c r="G29" s="19"/>
      <c r="H29" s="35" t="s">
        <v>54</v>
      </c>
      <c r="I29" s="35"/>
      <c r="J29" s="35"/>
      <c r="K29" s="35"/>
      <c r="L29" s="15" t="s">
        <v>55</v>
      </c>
      <c r="M29" s="15"/>
      <c r="N29" s="15"/>
      <c r="O29" s="15"/>
    </row>
    <row r="30" spans="1:23" ht="15" customHeight="1" x14ac:dyDescent="0.25">
      <c r="A30" s="36" t="s">
        <v>46</v>
      </c>
      <c r="B30" s="36" t="s">
        <v>46</v>
      </c>
      <c r="C30" s="36" t="s">
        <v>46</v>
      </c>
      <c r="D30" s="37" t="s">
        <v>46</v>
      </c>
      <c r="E30" s="37"/>
      <c r="F30" s="37" t="s">
        <v>46</v>
      </c>
      <c r="G30" s="37"/>
      <c r="H30" s="37" t="s">
        <v>46</v>
      </c>
      <c r="I30" s="37"/>
      <c r="J30" s="37"/>
      <c r="K30" s="37"/>
      <c r="L30" s="37" t="s">
        <v>46</v>
      </c>
      <c r="M30" s="37"/>
      <c r="N30" s="37"/>
      <c r="O30" s="37"/>
    </row>
    <row r="31" spans="1:23" ht="11.25" customHeight="1" x14ac:dyDescent="0.25"/>
    <row r="32" spans="1:23" ht="15.75" customHeight="1" x14ac:dyDescent="0.25">
      <c r="A32" s="38" t="s">
        <v>56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12" customHeight="1" x14ac:dyDescent="0.25">
      <c r="A33" s="39" t="s">
        <v>57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  <c r="Q33" s="41"/>
    </row>
    <row r="34" spans="1:17" ht="23.25" customHeight="1" x14ac:dyDescent="0.25">
      <c r="A34" s="15" t="s">
        <v>58</v>
      </c>
      <c r="B34" s="15"/>
      <c r="C34" s="15"/>
      <c r="D34" s="15"/>
      <c r="E34" s="15"/>
      <c r="F34" s="15"/>
      <c r="G34" s="15"/>
      <c r="H34" s="15"/>
      <c r="I34" s="15"/>
      <c r="J34" s="15" t="s">
        <v>59</v>
      </c>
      <c r="K34" s="15"/>
      <c r="L34" s="15"/>
      <c r="M34" s="15"/>
      <c r="N34" s="15"/>
      <c r="O34" s="15"/>
      <c r="P34" s="6" t="s">
        <v>10</v>
      </c>
      <c r="Q34" s="6"/>
    </row>
    <row r="35" spans="1:17" ht="12" customHeight="1" x14ac:dyDescent="0.25">
      <c r="A35" s="15" t="s">
        <v>60</v>
      </c>
      <c r="B35" s="15"/>
      <c r="C35" s="15"/>
      <c r="D35" s="15"/>
      <c r="E35" s="15"/>
      <c r="F35" s="15"/>
      <c r="G35" s="15"/>
      <c r="H35" s="15"/>
      <c r="I35" s="15"/>
      <c r="J35" s="15" t="s">
        <v>46</v>
      </c>
      <c r="K35" s="15"/>
      <c r="L35" s="15"/>
      <c r="M35" s="15"/>
      <c r="N35" s="15"/>
      <c r="O35" s="15"/>
      <c r="P35" s="9"/>
      <c r="Q35" s="9"/>
    </row>
    <row r="36" spans="1:17" ht="12" customHeight="1" x14ac:dyDescent="0.25">
      <c r="A36" s="10" t="s">
        <v>61</v>
      </c>
      <c r="B36" s="10"/>
      <c r="C36" s="10"/>
      <c r="D36" s="10"/>
      <c r="E36" s="10"/>
      <c r="F36" s="10"/>
      <c r="G36" s="10"/>
      <c r="H36" s="10"/>
      <c r="I36" s="10"/>
      <c r="J36" s="15" t="s">
        <v>46</v>
      </c>
      <c r="K36" s="15"/>
      <c r="L36" s="15"/>
      <c r="M36" s="15"/>
      <c r="N36" s="15"/>
      <c r="O36" s="15"/>
      <c r="P36" s="9"/>
      <c r="Q36" s="9"/>
    </row>
    <row r="37" spans="1:17" ht="12" customHeight="1" x14ac:dyDescent="0.25">
      <c r="A37" s="39" t="s">
        <v>62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/>
      <c r="Q37" s="41"/>
    </row>
    <row r="38" spans="1:17" ht="23.25" customHeight="1" x14ac:dyDescent="0.25">
      <c r="A38" s="15" t="s">
        <v>58</v>
      </c>
      <c r="B38" s="15"/>
      <c r="C38" s="15"/>
      <c r="D38" s="15"/>
      <c r="E38" s="15"/>
      <c r="F38" s="15"/>
      <c r="G38" s="15"/>
      <c r="H38" s="15"/>
      <c r="I38" s="15"/>
      <c r="J38" s="15" t="s">
        <v>59</v>
      </c>
      <c r="K38" s="15"/>
      <c r="L38" s="15"/>
      <c r="M38" s="15"/>
      <c r="N38" s="15"/>
      <c r="O38" s="15"/>
      <c r="P38" s="6" t="s">
        <v>10</v>
      </c>
      <c r="Q38" s="6"/>
    </row>
    <row r="39" spans="1:17" ht="12" customHeight="1" x14ac:dyDescent="0.25">
      <c r="A39" s="15" t="s">
        <v>63</v>
      </c>
      <c r="B39" s="15"/>
      <c r="C39" s="15"/>
      <c r="D39" s="15"/>
      <c r="E39" s="15"/>
      <c r="F39" s="15"/>
      <c r="G39" s="15"/>
      <c r="H39" s="15"/>
      <c r="I39" s="15"/>
      <c r="J39" s="15" t="s">
        <v>64</v>
      </c>
      <c r="K39" s="15"/>
      <c r="L39" s="15"/>
      <c r="M39" s="15"/>
      <c r="N39" s="15"/>
      <c r="O39" s="15"/>
      <c r="P39" s="9">
        <v>-0.01</v>
      </c>
      <c r="Q39" s="9"/>
    </row>
    <row r="40" spans="1:17" ht="12" customHeight="1" x14ac:dyDescent="0.25">
      <c r="A40" s="15" t="s">
        <v>65</v>
      </c>
      <c r="B40" s="15"/>
      <c r="C40" s="15"/>
      <c r="D40" s="15"/>
      <c r="E40" s="15"/>
      <c r="F40" s="15"/>
      <c r="G40" s="15"/>
      <c r="H40" s="15"/>
      <c r="I40" s="15"/>
      <c r="J40" s="15" t="s">
        <v>66</v>
      </c>
      <c r="K40" s="15"/>
      <c r="L40" s="15"/>
      <c r="M40" s="15"/>
      <c r="N40" s="15"/>
      <c r="O40" s="15"/>
      <c r="P40" s="9">
        <v>-0.32</v>
      </c>
      <c r="Q40" s="9"/>
    </row>
    <row r="41" spans="1:17" ht="12" customHeight="1" x14ac:dyDescent="0.25">
      <c r="A41" s="10" t="s">
        <v>67</v>
      </c>
      <c r="B41" s="10"/>
      <c r="C41" s="10"/>
      <c r="D41" s="10"/>
      <c r="E41" s="10"/>
      <c r="F41" s="10"/>
      <c r="G41" s="10"/>
      <c r="H41" s="10"/>
      <c r="I41" s="10"/>
      <c r="J41" s="15" t="s">
        <v>68</v>
      </c>
      <c r="K41" s="15"/>
      <c r="L41" s="15"/>
      <c r="M41" s="15"/>
      <c r="N41" s="15"/>
      <c r="O41" s="15"/>
      <c r="P41" s="9">
        <v>-0.32</v>
      </c>
      <c r="Q41" s="9"/>
    </row>
    <row r="42" spans="1:17" ht="15.75" customHeight="1" x14ac:dyDescent="0.25">
      <c r="A42" s="42" t="s">
        <v>69</v>
      </c>
      <c r="B42" s="42"/>
      <c r="C42" s="42"/>
      <c r="D42" s="42"/>
      <c r="E42" s="42"/>
      <c r="F42" s="42"/>
      <c r="G42" s="42"/>
      <c r="H42" s="42"/>
      <c r="I42" s="42"/>
      <c r="J42" s="43">
        <f>P15+U25</f>
        <v>63373329.340000004</v>
      </c>
      <c r="K42" s="44"/>
      <c r="L42" s="44"/>
      <c r="M42" s="44"/>
      <c r="N42" s="44"/>
      <c r="O42" s="44"/>
      <c r="P42" s="45"/>
      <c r="Q42" s="46"/>
    </row>
    <row r="43" spans="1:17" ht="15.75" customHeight="1" x14ac:dyDescent="0.25">
      <c r="A43" s="42" t="s">
        <v>70</v>
      </c>
      <c r="B43" s="42"/>
      <c r="C43" s="42"/>
      <c r="D43" s="42"/>
      <c r="E43" s="42"/>
      <c r="F43" s="42"/>
      <c r="G43" s="42"/>
      <c r="H43" s="42"/>
      <c r="I43" s="42"/>
      <c r="J43" s="43">
        <f>J42-J41</f>
        <v>63170620.170000002</v>
      </c>
      <c r="K43" s="44"/>
      <c r="L43" s="44"/>
      <c r="M43" s="44"/>
      <c r="N43" s="44"/>
      <c r="O43" s="44"/>
      <c r="P43" s="47">
        <v>100</v>
      </c>
      <c r="Q43" s="47"/>
    </row>
  </sheetData>
  <mergeCells count="125">
    <mergeCell ref="A41:I41"/>
    <mergeCell ref="J41:O41"/>
    <mergeCell ref="P41:Q41"/>
    <mergeCell ref="A42:I42"/>
    <mergeCell ref="J42:O42"/>
    <mergeCell ref="A43:I43"/>
    <mergeCell ref="J43:O43"/>
    <mergeCell ref="P43:Q43"/>
    <mergeCell ref="A39:I39"/>
    <mergeCell ref="J39:O39"/>
    <mergeCell ref="P39:Q39"/>
    <mergeCell ref="A40:I40"/>
    <mergeCell ref="J40:O40"/>
    <mergeCell ref="P40:Q40"/>
    <mergeCell ref="A36:I36"/>
    <mergeCell ref="J36:O36"/>
    <mergeCell ref="P36:Q36"/>
    <mergeCell ref="A37:O37"/>
    <mergeCell ref="A38:I38"/>
    <mergeCell ref="J38:O38"/>
    <mergeCell ref="P38:Q38"/>
    <mergeCell ref="A34:I34"/>
    <mergeCell ref="J34:O34"/>
    <mergeCell ref="P34:Q34"/>
    <mergeCell ref="A35:I35"/>
    <mergeCell ref="J35:O35"/>
    <mergeCell ref="P35:Q35"/>
    <mergeCell ref="D30:E30"/>
    <mergeCell ref="F30:G30"/>
    <mergeCell ref="H30:K30"/>
    <mergeCell ref="L30:O30"/>
    <mergeCell ref="A32:Q32"/>
    <mergeCell ref="A33:O33"/>
    <mergeCell ref="A27:O27"/>
    <mergeCell ref="A28:A29"/>
    <mergeCell ref="B28:B29"/>
    <mergeCell ref="C28:C29"/>
    <mergeCell ref="D28:E29"/>
    <mergeCell ref="F28:G29"/>
    <mergeCell ref="H28:O28"/>
    <mergeCell ref="H29:K29"/>
    <mergeCell ref="L29:O29"/>
    <mergeCell ref="Q24:R24"/>
    <mergeCell ref="S24:T24"/>
    <mergeCell ref="U24:V24"/>
    <mergeCell ref="A25:H25"/>
    <mergeCell ref="I25:J25"/>
    <mergeCell ref="K25:L25"/>
    <mergeCell ref="M25:N25"/>
    <mergeCell ref="Q25:R25"/>
    <mergeCell ref="S25:T25"/>
    <mergeCell ref="U25:V25"/>
    <mergeCell ref="S22:T22"/>
    <mergeCell ref="U22:V22"/>
    <mergeCell ref="A23:V23"/>
    <mergeCell ref="C24:D24"/>
    <mergeCell ref="E24:F24"/>
    <mergeCell ref="G24:H24"/>
    <mergeCell ref="I24:J24"/>
    <mergeCell ref="K24:L24"/>
    <mergeCell ref="M24:N24"/>
    <mergeCell ref="O24:P24"/>
    <mergeCell ref="S21:T21"/>
    <mergeCell ref="U21:V21"/>
    <mergeCell ref="C22:D22"/>
    <mergeCell ref="E22:F22"/>
    <mergeCell ref="G22:H22"/>
    <mergeCell ref="I22:J22"/>
    <mergeCell ref="K22:L22"/>
    <mergeCell ref="M22:N22"/>
    <mergeCell ref="O22:P22"/>
    <mergeCell ref="Q22:R22"/>
    <mergeCell ref="S20:T20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19:T19"/>
    <mergeCell ref="U19:V19"/>
    <mergeCell ref="C20:D20"/>
    <mergeCell ref="E20:F20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9:R19"/>
    <mergeCell ref="A15:O15"/>
    <mergeCell ref="P15:S15"/>
    <mergeCell ref="T15:U15"/>
    <mergeCell ref="A17:W17"/>
    <mergeCell ref="A18:A19"/>
    <mergeCell ref="B18:B19"/>
    <mergeCell ref="C18:D19"/>
    <mergeCell ref="E18:F19"/>
    <mergeCell ref="G18:N18"/>
    <mergeCell ref="O18:V18"/>
    <mergeCell ref="C13:E13"/>
    <mergeCell ref="F13:K13"/>
    <mergeCell ref="L13:O13"/>
    <mergeCell ref="P13:S13"/>
    <mergeCell ref="T13:U13"/>
    <mergeCell ref="C14:E14"/>
    <mergeCell ref="F14:K14"/>
    <mergeCell ref="L14:O14"/>
    <mergeCell ref="P14:S14"/>
    <mergeCell ref="T14:U14"/>
    <mergeCell ref="A5:U5"/>
    <mergeCell ref="A11:U11"/>
    <mergeCell ref="C12:E12"/>
    <mergeCell ref="F12:K12"/>
    <mergeCell ref="L12:O12"/>
    <mergeCell ref="P12:S12"/>
    <mergeCell ref="T12:U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2025-09-16T07:35:30Z</dcterms:modified>
</cp:coreProperties>
</file>